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VT\VT 2022\044\1 výzva\"/>
    </mc:Choice>
  </mc:AlternateContent>
  <xr:revisionPtr revIDLastSave="0" documentId="13_ncr:1_{36C977B3-354C-46A9-A308-3F6316F16052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S8" i="1"/>
  <c r="T8" i="1"/>
  <c r="S9" i="1"/>
  <c r="T9" i="1"/>
  <c r="S10" i="1"/>
  <c r="T10" i="1"/>
  <c r="S11" i="1"/>
  <c r="T11" i="1"/>
  <c r="S12" i="1"/>
  <c r="T12" i="1"/>
  <c r="S13" i="1"/>
  <c r="T13" i="1"/>
  <c r="S7" i="1"/>
  <c r="T14" i="1"/>
  <c r="S14" i="1"/>
  <c r="P14" i="1"/>
  <c r="P7" i="1"/>
  <c r="R17" i="1" l="1"/>
  <c r="T7" i="1"/>
  <c r="Q17" i="1"/>
</calcChain>
</file>

<file path=xl/sharedStrings.xml><?xml version="1.0" encoding="utf-8"?>
<sst xmlns="http://schemas.openxmlformats.org/spreadsheetml/2006/main" count="79" uniqueCount="61">
  <si>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</si>
  <si>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</si>
  <si>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</si>
  <si>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</si>
  <si>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</si>
  <si>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</si>
  <si>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</si>
  <si>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</si>
  <si>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</si>
  <si>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</si>
  <si>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</si>
  <si>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30211200-3 - Technické vybavení pro hlavní počítače </t>
  </si>
  <si>
    <t>30231310-3 - Ploché monitory</t>
  </si>
  <si>
    <t>30233180-6 - Archivační zařízení flash paměť</t>
  </si>
  <si>
    <t>30237100-0 - Součásti počítačů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</si>
  <si>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</si>
  <si>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</si>
  <si>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</si>
  <si>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</si>
  <si>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</si>
  <si>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</si>
  <si>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</si>
  <si>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</si>
  <si>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</si>
  <si>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</si>
  <si>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</si>
  <si>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</si>
  <si>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</si>
  <si>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</si>
  <si>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</si>
  <si>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</si>
  <si>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</si>
  <si>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</si>
  <si>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</si>
  <si>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</si>
  <si>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</si>
  <si>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044 - 2022 </t>
  </si>
  <si>
    <t>Grafická karta</t>
  </si>
  <si>
    <t>Externí disk</t>
  </si>
  <si>
    <t>USB flash disk</t>
  </si>
  <si>
    <t>Adaptér</t>
  </si>
  <si>
    <t>Ventilátor do PC</t>
  </si>
  <si>
    <t>Společná faktura</t>
  </si>
  <si>
    <t>Projekt: CaID</t>
  </si>
  <si>
    <t>TZ k inv.č. 248227 a č. 251870 
Projekt: DiDYMOS
 Picek UN 559</t>
  </si>
  <si>
    <t>TZ k inv.č. 248227 a č. 251870 
Projekt: CaID
Picek UN 559</t>
  </si>
  <si>
    <t>TZ k inv.č. 248227
Projekt: CaID
Picek UN 559</t>
  </si>
  <si>
    <t>F2 
Projekt: CaID
Picek UN 559</t>
  </si>
  <si>
    <t>CK03000179 DIDYMOS</t>
  </si>
  <si>
    <t>SS05010008 CaID</t>
  </si>
  <si>
    <t>Ing. Jaroslav Šebesta,
Tel.: 37763 2131</t>
  </si>
  <si>
    <t>Technická 8, 
301 00 Plzeň 3,
Fakulta aplikovaných věd - Katedra kybernetiky,
místnost UC 431</t>
  </si>
  <si>
    <t>Grafická karta s podporou CUDA a cuDNN. 
RAM: min. 20 GB.
Tenzorová jádra: min. 300.
Velikost: Dual Slot (šířka max. 300 mm).</t>
  </si>
  <si>
    <t>Grafická karta s podporou CUDA a cuDNN. 
RAM: min. 8 GB.
Tenzorová jádra: min. 190.
Velikost: Dual Slot (šířka max. 300 mm).</t>
  </si>
  <si>
    <t>Monitor 27"</t>
  </si>
  <si>
    <t>LED, IPS, úhlopříčka 27".
Rozlišení minimálně Full HD.
Jas min. 300 cd/m2.
Antireflexní povrch.
Konektory HDMI a DP.</t>
  </si>
  <si>
    <t>Externí disk s rozhraním USB 3.2 Gen 2 (USB 3.1) a konektorem USB-C, NWMe.
Rychlost čtení až 1050 MB/s.
Rychlost zápisu až 1000 MB/s.
Kapacita min. 2TB.</t>
  </si>
  <si>
    <t>Kapacita min. 128GB.
Hliníkové pouzdro.
3D NAND moduly.
Připojení: USB 3.2, USB Type-A + Type-C.
Rychlost čtení/zápis min. 400 Mbps.</t>
  </si>
  <si>
    <t>USB3 - USB-C.</t>
  </si>
  <si>
    <t>Rozdvojka jack 3.5 mm.</t>
  </si>
  <si>
    <t>Ventilátor do PC skříně 120 x 25 mm, regulace otáček, 3-pin konektor, max. úroveň hluku 20 dBA.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</si>
</sst>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11" fillId="4" borderId="19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center" vertical="center" wrapTex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="50" zoomScaleNormal="50" workbookViewId="0">
      <selection activeCell="K16" sqref="K1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3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5.140625" style="5" customWidth="1"/>
    <col min="12" max="12" width="31.140625" style="5" customWidth="1"/>
    <col min="13" max="13" width="26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33.710937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79" t="s">
        <v>36</v>
      </c>
      <c r="C1" s="80"/>
      <c r="D1" s="8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8"/>
      <c r="E3" s="78"/>
      <c r="F3" s="7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35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77" t="s">
        <v>7</v>
      </c>
      <c r="T6" s="77" t="s">
        <v>8</v>
      </c>
      <c r="U6" s="41" t="s">
        <v>24</v>
      </c>
      <c r="V6" s="41" t="s">
        <v>25</v>
      </c>
    </row>
    <row r="7" spans="1:22" ht="80.25" customHeight="1" thickTop="1" x14ac:dyDescent="0.25">
      <c r="A7" s="20"/>
      <c r="B7" s="48">
        <v>1</v>
      </c>
      <c r="C7" s="49" t="s">
        <v>37</v>
      </c>
      <c r="D7" s="50">
        <v>2</v>
      </c>
      <c r="E7" s="51" t="s">
        <v>27</v>
      </c>
      <c r="F7" s="74" t="s">
        <v>52</v>
      </c>
      <c r="G7" s="112"/>
      <c r="H7" s="104" t="s">
        <v>33</v>
      </c>
      <c r="I7" s="92" t="s">
        <v>42</v>
      </c>
      <c r="J7" s="95" t="s">
        <v>34</v>
      </c>
      <c r="K7" s="72" t="s">
        <v>48</v>
      </c>
      <c r="L7" s="109"/>
      <c r="M7" s="98" t="s">
        <v>50</v>
      </c>
      <c r="N7" s="98" t="s">
        <v>51</v>
      </c>
      <c r="O7" s="101">
        <v>21</v>
      </c>
      <c r="P7" s="52">
        <f>D7*Q7</f>
        <v>94000</v>
      </c>
      <c r="Q7" s="53">
        <v>47000</v>
      </c>
      <c r="R7" s="116"/>
      <c r="S7" s="54">
        <f>D7*R7</f>
        <v>0</v>
      </c>
      <c r="T7" s="55" t="str">
        <f t="shared" ref="T7" si="0">IF(ISNUMBER(R7), IF(R7&gt;Q7,"NEVYHOVUJE","VYHOVUJE")," ")</f>
        <v xml:space="preserve"> </v>
      </c>
      <c r="U7" s="72" t="s">
        <v>44</v>
      </c>
      <c r="V7" s="51" t="s">
        <v>14</v>
      </c>
    </row>
    <row r="8" spans="1:22" ht="80.25" customHeight="1" x14ac:dyDescent="0.25">
      <c r="A8" s="20"/>
      <c r="B8" s="56">
        <v>2</v>
      </c>
      <c r="C8" s="57" t="s">
        <v>37</v>
      </c>
      <c r="D8" s="58">
        <v>2</v>
      </c>
      <c r="E8" s="59" t="s">
        <v>27</v>
      </c>
      <c r="F8" s="75" t="s">
        <v>53</v>
      </c>
      <c r="G8" s="113"/>
      <c r="H8" s="105"/>
      <c r="I8" s="93"/>
      <c r="J8" s="96"/>
      <c r="K8" s="93" t="s">
        <v>49</v>
      </c>
      <c r="L8" s="110"/>
      <c r="M8" s="99"/>
      <c r="N8" s="99"/>
      <c r="O8" s="102"/>
      <c r="P8" s="60">
        <f>D8*Q8</f>
        <v>38000</v>
      </c>
      <c r="Q8" s="61">
        <v>19000</v>
      </c>
      <c r="R8" s="117"/>
      <c r="S8" s="62">
        <f>D8*R8</f>
        <v>0</v>
      </c>
      <c r="T8" s="63" t="str">
        <f t="shared" ref="T8:T13" si="1">IF(ISNUMBER(R8), IF(R8&gt;Q8,"NEVYHOVUJE","VYHOVUJE")," ")</f>
        <v xml:space="preserve"> </v>
      </c>
      <c r="U8" s="73" t="s">
        <v>45</v>
      </c>
      <c r="V8" s="59" t="s">
        <v>14</v>
      </c>
    </row>
    <row r="9" spans="1:22" ht="117" customHeight="1" x14ac:dyDescent="0.25">
      <c r="A9" s="20"/>
      <c r="B9" s="56">
        <v>3</v>
      </c>
      <c r="C9" s="57" t="s">
        <v>54</v>
      </c>
      <c r="D9" s="58">
        <v>1</v>
      </c>
      <c r="E9" s="59" t="s">
        <v>27</v>
      </c>
      <c r="F9" s="75" t="s">
        <v>55</v>
      </c>
      <c r="G9" s="113"/>
      <c r="H9" s="115"/>
      <c r="I9" s="93"/>
      <c r="J9" s="96"/>
      <c r="K9" s="93"/>
      <c r="L9" s="110"/>
      <c r="M9" s="99"/>
      <c r="N9" s="99"/>
      <c r="O9" s="102"/>
      <c r="P9" s="60">
        <f>D9*Q9</f>
        <v>5000</v>
      </c>
      <c r="Q9" s="61">
        <v>5000</v>
      </c>
      <c r="R9" s="117"/>
      <c r="S9" s="62">
        <f>D9*R9</f>
        <v>0</v>
      </c>
      <c r="T9" s="63" t="str">
        <f t="shared" si="1"/>
        <v xml:space="preserve"> </v>
      </c>
      <c r="U9" s="73" t="s">
        <v>46</v>
      </c>
      <c r="V9" s="59" t="s">
        <v>14</v>
      </c>
    </row>
    <row r="10" spans="1:22" ht="83.25" customHeight="1" x14ac:dyDescent="0.25">
      <c r="A10" s="20"/>
      <c r="B10" s="56">
        <v>4</v>
      </c>
      <c r="C10" s="57" t="s">
        <v>38</v>
      </c>
      <c r="D10" s="58">
        <v>2</v>
      </c>
      <c r="E10" s="59" t="s">
        <v>27</v>
      </c>
      <c r="F10" s="75" t="s">
        <v>56</v>
      </c>
      <c r="G10" s="113"/>
      <c r="H10" s="106" t="s">
        <v>33</v>
      </c>
      <c r="I10" s="93"/>
      <c r="J10" s="96"/>
      <c r="K10" s="93"/>
      <c r="L10" s="110"/>
      <c r="M10" s="99"/>
      <c r="N10" s="99"/>
      <c r="O10" s="102"/>
      <c r="P10" s="60">
        <f>D10*Q10</f>
        <v>10000</v>
      </c>
      <c r="Q10" s="61">
        <v>5000</v>
      </c>
      <c r="R10" s="117"/>
      <c r="S10" s="62">
        <f>D10*R10</f>
        <v>0</v>
      </c>
      <c r="T10" s="63" t="str">
        <f t="shared" si="1"/>
        <v xml:space="preserve"> </v>
      </c>
      <c r="U10" s="73" t="s">
        <v>47</v>
      </c>
      <c r="V10" s="59" t="s">
        <v>12</v>
      </c>
    </row>
    <row r="11" spans="1:22" ht="109.5" customHeight="1" x14ac:dyDescent="0.25">
      <c r="A11" s="20"/>
      <c r="B11" s="56">
        <v>5</v>
      </c>
      <c r="C11" s="57" t="s">
        <v>39</v>
      </c>
      <c r="D11" s="58">
        <v>2</v>
      </c>
      <c r="E11" s="59" t="s">
        <v>27</v>
      </c>
      <c r="F11" s="75" t="s">
        <v>57</v>
      </c>
      <c r="G11" s="113"/>
      <c r="H11" s="107"/>
      <c r="I11" s="93"/>
      <c r="J11" s="96"/>
      <c r="K11" s="93"/>
      <c r="L11" s="110"/>
      <c r="M11" s="99"/>
      <c r="N11" s="99"/>
      <c r="O11" s="102"/>
      <c r="P11" s="60">
        <f>D11*Q11</f>
        <v>1500</v>
      </c>
      <c r="Q11" s="61">
        <v>750</v>
      </c>
      <c r="R11" s="117"/>
      <c r="S11" s="62">
        <f>D11*R11</f>
        <v>0</v>
      </c>
      <c r="T11" s="63" t="str">
        <f t="shared" si="1"/>
        <v xml:space="preserve"> </v>
      </c>
      <c r="U11" s="59" t="s">
        <v>43</v>
      </c>
      <c r="V11" s="59" t="s">
        <v>13</v>
      </c>
    </row>
    <row r="12" spans="1:22" ht="47.25" customHeight="1" x14ac:dyDescent="0.25">
      <c r="A12" s="20"/>
      <c r="B12" s="56">
        <v>6</v>
      </c>
      <c r="C12" s="57" t="s">
        <v>40</v>
      </c>
      <c r="D12" s="58">
        <v>4</v>
      </c>
      <c r="E12" s="59" t="s">
        <v>27</v>
      </c>
      <c r="F12" s="75" t="s">
        <v>58</v>
      </c>
      <c r="G12" s="113"/>
      <c r="H12" s="107"/>
      <c r="I12" s="93"/>
      <c r="J12" s="96"/>
      <c r="K12" s="93"/>
      <c r="L12" s="110"/>
      <c r="M12" s="99"/>
      <c r="N12" s="99"/>
      <c r="O12" s="102"/>
      <c r="P12" s="60">
        <f>D12*Q12</f>
        <v>240</v>
      </c>
      <c r="Q12" s="61">
        <v>60</v>
      </c>
      <c r="R12" s="117"/>
      <c r="S12" s="62">
        <f>D12*R12</f>
        <v>0</v>
      </c>
      <c r="T12" s="63" t="str">
        <f t="shared" si="1"/>
        <v xml:space="preserve"> </v>
      </c>
      <c r="U12" s="59" t="s">
        <v>43</v>
      </c>
      <c r="V12" s="59" t="s">
        <v>11</v>
      </c>
    </row>
    <row r="13" spans="1:22" ht="47.25" customHeight="1" x14ac:dyDescent="0.25">
      <c r="A13" s="20"/>
      <c r="B13" s="56">
        <v>7</v>
      </c>
      <c r="C13" s="57" t="s">
        <v>40</v>
      </c>
      <c r="D13" s="58">
        <v>2</v>
      </c>
      <c r="E13" s="59" t="s">
        <v>27</v>
      </c>
      <c r="F13" s="75" t="s">
        <v>59</v>
      </c>
      <c r="G13" s="113"/>
      <c r="H13" s="107"/>
      <c r="I13" s="93"/>
      <c r="J13" s="96"/>
      <c r="K13" s="93"/>
      <c r="L13" s="110"/>
      <c r="M13" s="99"/>
      <c r="N13" s="99"/>
      <c r="O13" s="102"/>
      <c r="P13" s="60">
        <f>D13*Q13</f>
        <v>220</v>
      </c>
      <c r="Q13" s="61">
        <v>110</v>
      </c>
      <c r="R13" s="117"/>
      <c r="S13" s="62">
        <f>D13*R13</f>
        <v>0</v>
      </c>
      <c r="T13" s="63" t="str">
        <f t="shared" si="1"/>
        <v xml:space="preserve"> </v>
      </c>
      <c r="U13" s="59" t="s">
        <v>43</v>
      </c>
      <c r="V13" s="59" t="s">
        <v>11</v>
      </c>
    </row>
    <row r="14" spans="1:22" ht="47.25" customHeight="1" thickBot="1" x14ac:dyDescent="0.3">
      <c r="A14" s="20"/>
      <c r="B14" s="64">
        <v>8</v>
      </c>
      <c r="C14" s="65" t="s">
        <v>41</v>
      </c>
      <c r="D14" s="66">
        <v>6</v>
      </c>
      <c r="E14" s="67" t="s">
        <v>27</v>
      </c>
      <c r="F14" s="76" t="s">
        <v>60</v>
      </c>
      <c r="G14" s="114"/>
      <c r="H14" s="108"/>
      <c r="I14" s="94"/>
      <c r="J14" s="97"/>
      <c r="K14" s="94"/>
      <c r="L14" s="111"/>
      <c r="M14" s="100"/>
      <c r="N14" s="100"/>
      <c r="O14" s="103"/>
      <c r="P14" s="68">
        <f>D14*Q14</f>
        <v>720</v>
      </c>
      <c r="Q14" s="69">
        <v>120</v>
      </c>
      <c r="R14" s="118"/>
      <c r="S14" s="70">
        <f>D14*R14</f>
        <v>0</v>
      </c>
      <c r="T14" s="71" t="str">
        <f t="shared" ref="T14" si="2">IF(ISNUMBER(R14), IF(R14&gt;Q14,"NEVYHOVUJE","VYHOVUJE")," ")</f>
        <v xml:space="preserve"> </v>
      </c>
      <c r="U14" s="67" t="s">
        <v>43</v>
      </c>
      <c r="V14" s="67" t="s">
        <v>14</v>
      </c>
    </row>
    <row r="15" spans="1:22" ht="17.45" customHeight="1" thickTop="1" thickBot="1" x14ac:dyDescent="0.3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51.75" customHeight="1" thickTop="1" thickBot="1" x14ac:dyDescent="0.3">
      <c r="B16" s="90" t="s">
        <v>31</v>
      </c>
      <c r="C16" s="90"/>
      <c r="D16" s="90"/>
      <c r="E16" s="90"/>
      <c r="F16" s="90"/>
      <c r="G16" s="90"/>
      <c r="H16" s="47"/>
      <c r="I16" s="47"/>
      <c r="J16" s="21"/>
      <c r="K16" s="21"/>
      <c r="L16" s="7"/>
      <c r="M16" s="7"/>
      <c r="N16" s="7"/>
      <c r="O16" s="22"/>
      <c r="P16" s="22"/>
      <c r="Q16" s="23" t="s">
        <v>9</v>
      </c>
      <c r="R16" s="87" t="s">
        <v>10</v>
      </c>
      <c r="S16" s="88"/>
      <c r="T16" s="89"/>
      <c r="U16" s="24"/>
      <c r="V16" s="25"/>
    </row>
    <row r="17" spans="2:20" ht="50.45" customHeight="1" thickTop="1" thickBot="1" x14ac:dyDescent="0.3">
      <c r="B17" s="91" t="s">
        <v>29</v>
      </c>
      <c r="C17" s="91"/>
      <c r="D17" s="91"/>
      <c r="E17" s="91"/>
      <c r="F17" s="91"/>
      <c r="G17" s="91"/>
      <c r="H17" s="91"/>
      <c r="I17" s="26"/>
      <c r="L17" s="9"/>
      <c r="M17" s="9"/>
      <c r="N17" s="9"/>
      <c r="O17" s="27"/>
      <c r="P17" s="27"/>
      <c r="Q17" s="28">
        <f>SUM(P7:P14)</f>
        <v>149680</v>
      </c>
      <c r="R17" s="84">
        <f>SUM(S7:S14)</f>
        <v>0</v>
      </c>
      <c r="S17" s="85"/>
      <c r="T17" s="86"/>
    </row>
    <row r="18" spans="2:20" ht="15.75" thickTop="1" x14ac:dyDescent="0.25">
      <c r="B18" s="83" t="s">
        <v>30</v>
      </c>
      <c r="C18" s="83"/>
      <c r="D18" s="83"/>
      <c r="E18" s="83"/>
      <c r="F18" s="83"/>
      <c r="G18" s="83"/>
      <c r="H18" s="7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25">
      <c r="B19" s="46"/>
      <c r="C19" s="46"/>
      <c r="D19" s="46"/>
      <c r="E19" s="46"/>
      <c r="F19" s="46"/>
      <c r="G19" s="78"/>
      <c r="H19" s="7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25">
      <c r="B20" s="46"/>
      <c r="C20" s="46"/>
      <c r="D20" s="46"/>
      <c r="E20" s="46"/>
      <c r="F20" s="46"/>
      <c r="G20" s="78"/>
      <c r="H20" s="7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25">
      <c r="B21" s="46"/>
      <c r="C21" s="46"/>
      <c r="D21" s="46"/>
      <c r="E21" s="46"/>
      <c r="F21" s="46"/>
      <c r="G21" s="78"/>
      <c r="H21" s="7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899999999999999" customHeight="1" x14ac:dyDescent="0.25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8"/>
      <c r="H100" s="7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8"/>
      <c r="H101" s="78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8"/>
      <c r="H102" s="78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8"/>
      <c r="H103" s="78"/>
      <c r="I103" s="11"/>
      <c r="J103" s="11"/>
      <c r="K103" s="11"/>
      <c r="L103" s="11"/>
      <c r="M103" s="11"/>
      <c r="N103" s="6"/>
      <c r="O103" s="6"/>
      <c r="P103" s="6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</sheetData>
  <sheetProtection algorithmName="SHA-512" hashValue="vMBWZvjmeW652/CV5Zpz3HW8pUWkfp01qj2LpwPlZ6F1g0tpQGfCtVDXdtNKLRfuo0gH4DnbYNb8mebl4XB5pw==" saltValue="ZdvTfEO2QQKdr3hHeMJbdg==" spinCount="100000" sheet="1" objects="1" scenarios="1"/>
  <mergeCells count="16">
    <mergeCell ref="K8:K14"/>
    <mergeCell ref="H7:H8"/>
    <mergeCell ref="H10:H14"/>
    <mergeCell ref="L7:L14"/>
    <mergeCell ref="B1:D1"/>
    <mergeCell ref="G5:H5"/>
    <mergeCell ref="B18:G18"/>
    <mergeCell ref="R17:T17"/>
    <mergeCell ref="R16:T16"/>
    <mergeCell ref="B16:G16"/>
    <mergeCell ref="B17:H17"/>
    <mergeCell ref="I7:I14"/>
    <mergeCell ref="J7:J14"/>
    <mergeCell ref="M7:M14"/>
    <mergeCell ref="N7:N14"/>
    <mergeCell ref="O7:O14"/>
  </mergeCells>
  <conditionalFormatting sqref="D7:D14 B7:B14">
    <cfRule type="containsBlanks" dxfId="7" priority="56">
      <formula>LEN(TRIM(B7))=0</formula>
    </cfRule>
  </conditionalFormatting>
  <conditionalFormatting sqref="B7:B14">
    <cfRule type="cellIs" dxfId="6" priority="53" operator="greaterThanOrEqual">
      <formula>1</formula>
    </cfRule>
  </conditionalFormatting>
  <conditionalFormatting sqref="T7:T14">
    <cfRule type="cellIs" dxfId="5" priority="40" operator="equal">
      <formula>"VYHOVUJE"</formula>
    </cfRule>
  </conditionalFormatting>
  <conditionalFormatting sqref="T7:T14">
    <cfRule type="cellIs" dxfId="4" priority="39" operator="equal">
      <formula>"NEVYHOVUJE"</formula>
    </cfRule>
  </conditionalFormatting>
  <conditionalFormatting sqref="G7:H7 R7:R14 G9:H10 G8 G11:G14">
    <cfRule type="containsBlanks" dxfId="3" priority="33">
      <formula>LEN(TRIM(G7))=0</formula>
    </cfRule>
  </conditionalFormatting>
  <conditionalFormatting sqref="G7:H7 R7:R14 G9:H10 G8 G11:G14">
    <cfRule type="notContainsBlanks" dxfId="2" priority="31">
      <formula>LEN(TRIM(G7))&gt;0</formula>
    </cfRule>
  </conditionalFormatting>
  <conditionalFormatting sqref="G7:H7 R7:R14 G9:H10 G8 G11:G14">
    <cfRule type="notContainsBlanks" dxfId="1" priority="30">
      <formula>LEN(TRIM(G7))&gt;0</formula>
    </cfRule>
  </conditionalFormatting>
  <conditionalFormatting sqref="G7:H7 G9:H10 G8 G11:G14">
    <cfRule type="notContainsBlanks" dxfId="0" priority="29">
      <formula>LEN(TRIM(G7))&gt;0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14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2022-05-06T08:18:55Z</dcterms:modified>
</cp:coreProperties>
</file>